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MBA Tuition &amp; Fees" sheetId="3" r:id="rId1"/>
  </sheets>
  <calcPr calcId="162913"/>
</workbook>
</file>

<file path=xl/calcChain.xml><?xml version="1.0" encoding="utf-8"?>
<calcChain xmlns="http://schemas.openxmlformats.org/spreadsheetml/2006/main">
  <c r="J26" i="3" l="1"/>
  <c r="B30" i="3" l="1"/>
  <c r="I29" i="3"/>
  <c r="H29" i="3"/>
  <c r="G29" i="3"/>
  <c r="F29" i="3"/>
  <c r="E29" i="3"/>
  <c r="D29" i="3"/>
  <c r="C29" i="3"/>
  <c r="I27" i="3"/>
  <c r="H27" i="3"/>
  <c r="G27" i="3"/>
  <c r="F27" i="3"/>
  <c r="E27" i="3"/>
  <c r="D27" i="3"/>
  <c r="C27" i="3"/>
  <c r="I26" i="3"/>
  <c r="H26" i="3"/>
  <c r="G26" i="3"/>
  <c r="F26" i="3"/>
  <c r="E26" i="3"/>
  <c r="M26" i="3" s="1"/>
  <c r="D26" i="3"/>
  <c r="L26" i="3" s="1"/>
  <c r="C26" i="3"/>
  <c r="K26" i="3" s="1"/>
  <c r="I25" i="3"/>
  <c r="H25" i="3"/>
  <c r="G25" i="3"/>
  <c r="F25" i="3"/>
  <c r="E25" i="3"/>
  <c r="D25" i="3"/>
  <c r="C25" i="3"/>
  <c r="I24" i="3"/>
  <c r="H24" i="3"/>
  <c r="G24" i="3"/>
  <c r="F24" i="3"/>
  <c r="E24" i="3"/>
  <c r="D24" i="3"/>
  <c r="C24" i="3"/>
  <c r="I23" i="3"/>
  <c r="H23" i="3"/>
  <c r="G23" i="3"/>
  <c r="F23" i="3"/>
  <c r="E23" i="3"/>
  <c r="D23" i="3"/>
  <c r="C23" i="3"/>
  <c r="M22" i="3"/>
  <c r="L22" i="3"/>
  <c r="K22" i="3"/>
  <c r="J22" i="3"/>
  <c r="I22" i="3"/>
  <c r="H22" i="3"/>
  <c r="G22" i="3"/>
  <c r="F22" i="3"/>
  <c r="E22" i="3"/>
  <c r="D22" i="3"/>
  <c r="C22" i="3"/>
  <c r="I20" i="3"/>
  <c r="H20" i="3"/>
  <c r="G20" i="3"/>
  <c r="F20" i="3"/>
  <c r="E20" i="3"/>
  <c r="D20" i="3"/>
  <c r="C20" i="3"/>
  <c r="L19" i="3"/>
  <c r="K19" i="3"/>
  <c r="J19" i="3"/>
  <c r="I19" i="3"/>
  <c r="H19" i="3"/>
  <c r="G19" i="3"/>
  <c r="F19" i="3"/>
  <c r="E19" i="3"/>
  <c r="D19" i="3"/>
  <c r="C19" i="3"/>
  <c r="B15" i="3"/>
  <c r="I14" i="3"/>
  <c r="H14" i="3"/>
  <c r="G14" i="3"/>
  <c r="F14" i="3"/>
  <c r="E14" i="3"/>
  <c r="D14" i="3"/>
  <c r="C14" i="3"/>
  <c r="I12" i="3"/>
  <c r="H12" i="3"/>
  <c r="G12" i="3"/>
  <c r="F12" i="3"/>
  <c r="E12" i="3"/>
  <c r="D12" i="3"/>
  <c r="C12" i="3"/>
  <c r="J11" i="3"/>
  <c r="I11" i="3"/>
  <c r="H11" i="3"/>
  <c r="G11" i="3"/>
  <c r="F11" i="3"/>
  <c r="E11" i="3"/>
  <c r="M11" i="3" s="1"/>
  <c r="D11" i="3"/>
  <c r="L11" i="3" s="1"/>
  <c r="C11" i="3"/>
  <c r="K11" i="3" s="1"/>
  <c r="I10" i="3"/>
  <c r="H10" i="3"/>
  <c r="G10" i="3"/>
  <c r="F10" i="3"/>
  <c r="E10" i="3"/>
  <c r="D10" i="3"/>
  <c r="C10" i="3"/>
  <c r="I9" i="3"/>
  <c r="H9" i="3"/>
  <c r="G9" i="3"/>
  <c r="F9" i="3"/>
  <c r="E9" i="3"/>
  <c r="D9" i="3"/>
  <c r="C9" i="3"/>
  <c r="I8" i="3"/>
  <c r="H8" i="3"/>
  <c r="G8" i="3"/>
  <c r="F8" i="3"/>
  <c r="E8" i="3"/>
  <c r="D8" i="3"/>
  <c r="C8" i="3"/>
  <c r="M7" i="3"/>
  <c r="M15" i="3" s="1"/>
  <c r="L7" i="3"/>
  <c r="K7" i="3"/>
  <c r="J7" i="3"/>
  <c r="I7" i="3"/>
  <c r="H7" i="3"/>
  <c r="G7" i="3"/>
  <c r="F7" i="3"/>
  <c r="E7" i="3"/>
  <c r="D7" i="3"/>
  <c r="C7" i="3"/>
  <c r="I5" i="3"/>
  <c r="H5" i="3"/>
  <c r="G5" i="3"/>
  <c r="F5" i="3"/>
  <c r="E5" i="3"/>
  <c r="D5" i="3"/>
  <c r="C5" i="3"/>
  <c r="L4" i="3"/>
  <c r="K4" i="3"/>
  <c r="K15" i="3" s="1"/>
  <c r="J4" i="3"/>
  <c r="I4" i="3"/>
  <c r="H4" i="3"/>
  <c r="G4" i="3"/>
  <c r="F4" i="3"/>
  <c r="E4" i="3"/>
  <c r="D4" i="3"/>
  <c r="C4" i="3"/>
  <c r="C15" i="3" l="1"/>
  <c r="G15" i="3"/>
  <c r="H15" i="3"/>
  <c r="F15" i="3"/>
  <c r="J15" i="3"/>
  <c r="D15" i="3"/>
  <c r="L15" i="3"/>
  <c r="E15" i="3"/>
  <c r="I15" i="3"/>
  <c r="C30" i="3"/>
  <c r="G30" i="3"/>
  <c r="K30" i="3"/>
  <c r="D30" i="3"/>
  <c r="H30" i="3"/>
  <c r="L30" i="3"/>
  <c r="F30" i="3"/>
  <c r="J30" i="3"/>
  <c r="E30" i="3"/>
  <c r="I30" i="3"/>
  <c r="M30" i="3"/>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<sst xmlns="http://schemas.openxmlformats.org/spreadsheetml/2006/main" count="54" uniqueCount="29">
  <si>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</si>
  <si>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</si>
  <si>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</si>
  <si>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</si>
  <si>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</si>
  <si>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</si>
  <si>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</si>
  <si>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</si>
  <si>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</si>
  <si>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</si>
  <si>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</si>
  <si>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</si>
  <si>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</si>
  <si>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</si>
  <si>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</si>
  <si>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</si>
  <si>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</si>
  <si>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</si>
  <si>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</si>
  <si>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</si>
  <si>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</si>
  <si>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</si>
  <si>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</si>
  <si>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</si>
  <si>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</si>
  <si>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graduate students registered 9-11 hours are charged fees at the full-time rate</t>
  </si>
  <si>
    <t>Tuition and Fees for Non-Resident MBA</t>
  </si>
  <si>
    <t>Tuition and Fees for Resident MBA</t>
  </si>
  <si>
    <r>
      <rPr>
        <b/>
        <sz val="18"/>
        <color rgb="FF005BBB"/>
        <rFont val="Calibri"/>
        <family val="2"/>
        <scheme val="minor"/>
      </rPr>
      <t>MBA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</si>
</sst>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5" name="Tuition_and_Fees_NYS_Resident_Undergraduates26" displayName="Tuition_and_Fees_NYS_Resident_Undergraduates26"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6" name="Tuition_and_Fees_NonResident_Undergraduates37" displayName="Tuition_and_Fees_NonResident_Undergraduates37"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N27" sqref="N27"/>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35">
      <c r="A2" s="22" t="s">
        <v>27</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613</v>
      </c>
      <c r="C4" s="12">
        <f t="shared" ref="C4:C12" si="0">SUM(B4*2)</f>
        <v>1226</v>
      </c>
      <c r="D4" s="12">
        <f t="shared" ref="D4:D12" si="1">SUM(B4*3)</f>
        <v>1839</v>
      </c>
      <c r="E4" s="12">
        <f t="shared" ref="E4:E12" si="2">SUM(B4*4)</f>
        <v>2452</v>
      </c>
      <c r="F4" s="12">
        <f t="shared" ref="F4:F12" si="3">SUM(B4*5)</f>
        <v>3065</v>
      </c>
      <c r="G4" s="12">
        <f t="shared" ref="G4:G12" si="4">SUM(B4*6)</f>
        <v>3678</v>
      </c>
      <c r="H4" s="12">
        <f t="shared" ref="H4:H12" si="5">SUM(B4*7)</f>
        <v>4291</v>
      </c>
      <c r="I4" s="12">
        <f t="shared" ref="I4:I12" si="6">SUM(B4*8)</f>
        <v>4904</v>
      </c>
      <c r="J4" s="12">
        <f t="shared" ref="J4:J11" si="7">SUM(B4*9)</f>
        <v>5517</v>
      </c>
      <c r="K4" s="12">
        <f t="shared" ref="K4:K7" si="8">SUM(B4*10)</f>
        <v>6130</v>
      </c>
      <c r="L4" s="12">
        <f t="shared" ref="L4:L7" si="9">SUM(B4*11)</f>
        <v>6743</v>
      </c>
      <c r="M4" s="13">
        <v>7350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75</v>
      </c>
      <c r="C6" s="16">
        <v>75</v>
      </c>
      <c r="D6" s="16">
        <v>75</v>
      </c>
      <c r="E6" s="16">
        <v>75</v>
      </c>
      <c r="F6" s="16">
        <v>75</v>
      </c>
      <c r="G6" s="16">
        <v>75</v>
      </c>
      <c r="H6" s="16">
        <v>75</v>
      </c>
      <c r="I6" s="16">
        <v>75</v>
      </c>
      <c r="J6" s="16">
        <v>75</v>
      </c>
      <c r="K6" s="16">
        <v>75</v>
      </c>
      <c r="L6" s="16">
        <v>75</v>
      </c>
      <c r="M6" s="16">
        <v>75</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792.00000000000011</v>
      </c>
      <c r="C15" s="18">
        <f t="shared" si="14"/>
        <v>1504.0000000000002</v>
      </c>
      <c r="D15" s="18">
        <f t="shared" si="14"/>
        <v>2216.0000000000005</v>
      </c>
      <c r="E15" s="18">
        <f t="shared" si="14"/>
        <v>2928.0000000000005</v>
      </c>
      <c r="F15" s="18">
        <f t="shared" si="14"/>
        <v>3640.0000000000005</v>
      </c>
      <c r="G15" s="18">
        <f t="shared" si="14"/>
        <v>4352.0000000000009</v>
      </c>
      <c r="H15" s="18">
        <f t="shared" si="14"/>
        <v>5064</v>
      </c>
      <c r="I15" s="18">
        <f t="shared" si="14"/>
        <v>5776.0000000000009</v>
      </c>
      <c r="J15" s="18">
        <f t="shared" si="14"/>
        <v>6784.75</v>
      </c>
      <c r="K15" s="18">
        <f t="shared" si="14"/>
        <v>7397.75</v>
      </c>
      <c r="L15" s="18">
        <f t="shared" si="14"/>
        <v>8010.75</v>
      </c>
      <c r="M15" s="19">
        <f t="shared" si="14"/>
        <v>8617.75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2"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1016</v>
      </c>
      <c r="C19" s="12">
        <f t="shared" ref="C19:C27" si="15">SUM(B19*2)</f>
        <v>2032</v>
      </c>
      <c r="D19" s="12">
        <f t="shared" ref="D19:D27" si="16">SUM(B19*3)</f>
        <v>3048</v>
      </c>
      <c r="E19" s="12">
        <f t="shared" ref="E19:E27" si="17">SUM(B19*4)</f>
        <v>4064</v>
      </c>
      <c r="F19" s="12">
        <f t="shared" ref="F19:F27" si="18">SUM(B19*5)</f>
        <v>5080</v>
      </c>
      <c r="G19" s="12">
        <f t="shared" ref="G19:G27" si="19">SUM(B19*6)</f>
        <v>6096</v>
      </c>
      <c r="H19" s="12">
        <f t="shared" ref="H19:H27" si="20">SUM(B19*7)</f>
        <v>7112</v>
      </c>
      <c r="I19" s="12">
        <f t="shared" ref="I19:I27" si="21">SUM(B19*8)</f>
        <v>8128</v>
      </c>
      <c r="J19" s="12">
        <f t="shared" ref="J19:J22" si="22">SUM(B19*9)</f>
        <v>9144</v>
      </c>
      <c r="K19" s="12">
        <f t="shared" ref="K19:K22" si="23">SUM(B19*10)</f>
        <v>10160</v>
      </c>
      <c r="L19" s="12">
        <f t="shared" ref="L19:L22" si="24">SUM(B19*11)</f>
        <v>11176</v>
      </c>
      <c r="M19" s="13">
        <v>12195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75</v>
      </c>
      <c r="C21" s="16">
        <v>75</v>
      </c>
      <c r="D21" s="16">
        <v>75</v>
      </c>
      <c r="E21" s="16">
        <v>75</v>
      </c>
      <c r="F21" s="16">
        <v>75</v>
      </c>
      <c r="G21" s="16">
        <v>75</v>
      </c>
      <c r="H21" s="16">
        <v>75</v>
      </c>
      <c r="I21" s="16">
        <v>75</v>
      </c>
      <c r="J21" s="16">
        <v>75</v>
      </c>
      <c r="K21" s="16">
        <v>75</v>
      </c>
      <c r="L21" s="16">
        <v>75</v>
      </c>
      <c r="M21" s="17">
        <v>75</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1195.0000000000005</v>
      </c>
      <c r="C30" s="18">
        <f t="shared" si="30"/>
        <v>2310.0000000000009</v>
      </c>
      <c r="D30" s="18">
        <f t="shared" si="30"/>
        <v>3425</v>
      </c>
      <c r="E30" s="18">
        <f t="shared" si="30"/>
        <v>4540.0000000000018</v>
      </c>
      <c r="F30" s="18">
        <f t="shared" si="30"/>
        <v>5654.9999999999991</v>
      </c>
      <c r="G30" s="18">
        <f t="shared" si="30"/>
        <v>6770</v>
      </c>
      <c r="H30" s="18">
        <f t="shared" si="30"/>
        <v>7885</v>
      </c>
      <c r="I30" s="18">
        <f t="shared" si="30"/>
        <v>9000.0000000000036</v>
      </c>
      <c r="J30" s="18">
        <f t="shared" si="30"/>
        <v>10411.75</v>
      </c>
      <c r="K30" s="18">
        <f t="shared" si="30"/>
        <v>11427.75</v>
      </c>
      <c r="L30" s="18">
        <f t="shared" si="30"/>
        <v>12443.75</v>
      </c>
      <c r="M30" s="19">
        <f t="shared" si="30"/>
        <v>13462.75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f0iBJNfxs7uI+HJh8qwTDMk9Jr2UkVqcbBPi5Vzybu8ebb9W7Aad/8xu5tmX5tAh2U0zAEupDaazHr2Oy4/kfw==" saltValue="m10/jbQ/7odLN7FLjUq58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MBA Tuition and Fee Billing Rates</dc:title>
  <dc:subject>Listing of MBA tuition and fees for the spring 2017 semester</dc:subject>
  <dc:creator>UB Student Accounts</dc:creator>
  <cp:keywords>tuition,fees,MBA tuition, MBA fees</cp:keywords>
  <cp:lastModifiedBy>Kvetkosky, Mary</cp:lastModifiedBy>
  <cp:lastPrinted>2016-07-08T20:10:16Z</cp:lastPrinted>
  <dcterms:created xsi:type="dcterms:W3CDTF">2016-06-06T21:02:30Z</dcterms:created>
  <dcterms:modified xsi:type="dcterms:W3CDTF">2021-12-15T18:43:25Z</dcterms:modified>
  <cp:category>tuition</cp:category>
</cp:coreProperties>
</file>